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6. zasedání 29_3\"/>
    </mc:Choice>
  </mc:AlternateContent>
  <bookViews>
    <workbookView xWindow="0" yWindow="0" windowWidth="23040" windowHeight="9108"/>
  </bookViews>
  <sheets>
    <sheet name="propagace festivaly" sheetId="1" r:id="rId1"/>
    <sheet name="JK" sheetId="2" r:id="rId2"/>
    <sheet name="PB" sheetId="3" r:id="rId3"/>
    <sheet name="PV" sheetId="4" r:id="rId4"/>
    <sheet name="PM" sheetId="5" r:id="rId5"/>
    <sheet name="ZK" sheetId="6" r:id="rId6"/>
  </sheets>
  <definedNames>
    <definedName name="_xlnm.Print_Area" localSheetId="0">'propagace festivaly'!$A$1:$Y$18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6" l="1"/>
  <c r="P15" i="6"/>
  <c r="H15" i="6"/>
  <c r="P14" i="6"/>
  <c r="H14" i="6"/>
  <c r="E16" i="5"/>
  <c r="P15" i="5"/>
  <c r="H15" i="5"/>
  <c r="P14" i="5"/>
  <c r="H14" i="5"/>
  <c r="E16" i="4"/>
  <c r="P15" i="4"/>
  <c r="H15" i="4"/>
  <c r="P14" i="4"/>
  <c r="H14" i="4"/>
  <c r="E16" i="3"/>
  <c r="P15" i="3"/>
  <c r="H15" i="3"/>
  <c r="P14" i="3"/>
  <c r="H14" i="3"/>
  <c r="E16" i="2"/>
  <c r="P15" i="2"/>
  <c r="H15" i="2"/>
  <c r="P14" i="2"/>
  <c r="H14" i="2"/>
  <c r="Y15" i="1"/>
  <c r="Y14" i="1"/>
  <c r="P14" i="1" l="1"/>
  <c r="P15" i="1"/>
  <c r="H14" i="1"/>
  <c r="H15" i="1"/>
  <c r="Q16" i="1"/>
  <c r="Q17" i="1" s="1"/>
  <c r="E16" i="1"/>
</calcChain>
</file>

<file path=xl/sharedStrings.xml><?xml version="1.0" encoding="utf-8"?>
<sst xmlns="http://schemas.openxmlformats.org/spreadsheetml/2006/main" count="276" uniqueCount="54">
  <si>
    <t>Podpora účasti českých filmů na zahraničních festivalech nebo při nominaci na mezinárodní ceny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</si>
  <si>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2016-5-1-1B</t>
    </r>
  </si>
  <si>
    <t>Cíle podpory a kritéria Rady při hodnocení žádosti: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</si>
  <si>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5. propagace českého kinematografického díla</t>
    </r>
  </si>
  <si>
    <t>1. podpora české kinematografie na mezinárodním poli</t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</si>
  <si>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17.prosince 2016 do 31. ledna 2017</t>
    </r>
  </si>
  <si>
    <t>2. podpora prestiže české kinematografie</t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</si>
  <si>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2 670 000 Kč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</si>
  <si>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6 měsíců po realizaci festivalu/udělování cen</t>
    </r>
  </si>
  <si>
    <t xml:space="preserve">Podpora je určena pro účast českých filmů v oficiálních sekcích nejvýznamějších mezinárodních filmových </t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</si>
  <si>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</t>
    </r>
  </si>
  <si>
    <t>festivalů a při nominacích českých filmů na nejprestižnejší mezinárodní ceny.</t>
  </si>
  <si>
    <t>Podpora je určena pro české audiovizuální dílo, které splňuje definici podle §2 odst. 1e)bod 1 i 2 zákona 496/2012 Sb., o audiovizálních dílech</t>
  </si>
  <si>
    <t>a podpoře kinematografie a o změně některých zákonů (zákon o audiovizi).</t>
  </si>
  <si>
    <t>evidenční číslo projektu</t>
  </si>
  <si>
    <t>název žadatele</t>
  </si>
  <si>
    <t>názve projektu</t>
  </si>
  <si>
    <t>celkový rozpočet projektu</t>
  </si>
  <si>
    <t>požadovaná podpora</t>
  </si>
  <si>
    <t>body expert O</t>
  </si>
  <si>
    <t>body expert E</t>
  </si>
  <si>
    <t>body experti celkem</t>
  </si>
  <si>
    <t>Hodnota a význam díla nebo projektu</t>
  </si>
  <si>
    <t>Personální zajištění díla nebo projektu</t>
  </si>
  <si>
    <t>Přínos a význam pro českou a evropskou kinematografii</t>
  </si>
  <si>
    <t>Žádost: úplnost a srozumitelnost požadovaných údajů</t>
  </si>
  <si>
    <t>Rozpočet a finanční plán</t>
  </si>
  <si>
    <t xml:space="preserve">Realizační strategie 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</si>
  <si>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</si>
  <si>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</si>
  <si>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</si>
  <si>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</si>
  <si>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</si>
  <si>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</si>
  <si>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</si>
  <si>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</si>
  <si>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</si>
  <si>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</si>
  <si>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max. podíl dotace na celkových nákladech projektu</t>
  </si>
  <si>
    <t>0-30</t>
  </si>
  <si>
    <t>0-15</t>
  </si>
  <si>
    <t>0-5</t>
  </si>
  <si>
    <t>0-10</t>
  </si>
  <si>
    <t>1673/2017</t>
  </si>
  <si>
    <t>endorfilm</t>
  </si>
  <si>
    <t>Pátá loď Berlinale</t>
  </si>
  <si>
    <t>ano</t>
  </si>
  <si>
    <t>31.1.2018</t>
  </si>
  <si>
    <t>1675/2017</t>
  </si>
  <si>
    <t>moloko film</t>
  </si>
  <si>
    <t>Špína IFFR</t>
  </si>
  <si>
    <t>28.2.2017</t>
  </si>
  <si>
    <t>zbývá</t>
  </si>
  <si>
    <t>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</si>
</sst>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.5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9.5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</borders>
  <cellStyleXfs count="5">
    <xf numFmtId="0" fontId="0" fillId="0" borderId="0"/>
    <xf numFmtId="0" fontId="4" fillId="0" borderId="0" applyFill="0" applyProtection="0"/>
    <xf numFmtId="0" fontId="5" fillId="0" borderId="0" applyFill="0" applyProtection="0"/>
    <xf numFmtId="0" fontId="6" fillId="0" borderId="0" applyFill="0" applyProtection="0"/>
    <xf numFmtId="0" fontId="8" fillId="0" borderId="0" applyFill="0" applyProtection="0"/>
  </cellStyleXfs>
  <cellXfs count="29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/>
    </xf>
    <xf numFmtId="3" fontId="2" fillId="2" borderId="1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3" fontId="2" fillId="2" borderId="0" xfId="0" applyNumberFormat="1" applyFont="1" applyFill="1" applyBorder="1" applyAlignment="1">
      <alignment horizontal="right" vertical="top"/>
    </xf>
    <xf numFmtId="4" fontId="2" fillId="2" borderId="1" xfId="0" applyNumberFormat="1" applyFont="1" applyFill="1" applyBorder="1" applyAlignment="1" applyProtection="1">
      <alignment horizontal="left" vertical="top"/>
    </xf>
    <xf numFmtId="4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/>
    </xf>
    <xf numFmtId="3" fontId="2" fillId="2" borderId="3" xfId="0" applyNumberFormat="1" applyFont="1" applyFill="1" applyBorder="1" applyAlignment="1">
      <alignment horizontal="left" vertical="top"/>
    </xf>
    <xf numFmtId="3" fontId="2" fillId="2" borderId="3" xfId="0" applyNumberFormat="1" applyFont="1" applyFill="1" applyBorder="1" applyAlignment="1">
      <alignment horizontal="right" vertical="top"/>
    </xf>
    <xf numFmtId="3" fontId="2" fillId="2" borderId="3" xfId="0" applyNumberFormat="1" applyFont="1" applyFill="1" applyBorder="1" applyAlignment="1">
      <alignment horizontal="center" vertical="top"/>
    </xf>
    <xf numFmtId="10" fontId="2" fillId="2" borderId="0" xfId="0" applyNumberFormat="1" applyFont="1" applyFill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/>
    </xf>
    <xf numFmtId="3" fontId="7" fillId="0" borderId="3" xfId="0" applyNumberFormat="1" applyFont="1" applyBorder="1"/>
    <xf numFmtId="0" fontId="9" fillId="2" borderId="0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</cellXfs>
  <cellStyles count="5">
    <cellStyle name="Normální" xfId="0" builtinId="0"/>
    <cellStyle name="Normální 2" xfId="1"/>
    <cellStyle name="Normální 3" xfId="2"/>
    <cellStyle name="Normální 4" xfId="3"/>
    <cellStyle name="Normální 5" xfId="4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"/>
  <sheetViews>
    <sheetView tabSelected="1" topLeftCell="D1" zoomScale="90" zoomScaleNormal="90" workbookViewId="0">
      <selection activeCell="X15" sqref="X15"/>
    </sheetView>
  </sheetViews>
  <sheetFormatPr defaultColWidth="9.109375" defaultRowHeight="12" x14ac:dyDescent="0.3"/>
  <cols>
    <col min="1" max="1" width="9.33203125" style="1" customWidth="1"/>
    <col min="2" max="2" width="18.109375" style="1" customWidth="1"/>
    <col min="3" max="3" width="23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3.33203125" style="1" customWidth="1"/>
    <col min="25" max="26" width="9.109375" style="1" customWidth="1"/>
    <col min="27" max="16384" width="9.109375" style="1"/>
  </cols>
  <sheetData>
    <row r="1" spans="1:26" ht="35.25" customHeight="1" x14ac:dyDescent="0.3">
      <c r="A1" s="2" t="s">
        <v>0</v>
      </c>
    </row>
    <row r="2" spans="1:26" ht="12.6" x14ac:dyDescent="0.3">
      <c r="A2" s="1" t="s">
        <v>1</v>
      </c>
      <c r="I2" s="9" t="s">
        <v>2</v>
      </c>
    </row>
    <row r="3" spans="1:26" ht="12.6" x14ac:dyDescent="0.3">
      <c r="A3" s="1" t="s">
        <v>3</v>
      </c>
      <c r="I3" s="10" t="s">
        <v>4</v>
      </c>
    </row>
    <row r="4" spans="1:26" ht="12.6" x14ac:dyDescent="0.3">
      <c r="A4" s="1" t="s">
        <v>5</v>
      </c>
      <c r="I4" s="10" t="s">
        <v>6</v>
      </c>
    </row>
    <row r="5" spans="1:26" ht="12.6" x14ac:dyDescent="0.3">
      <c r="A5" s="1" t="s">
        <v>7</v>
      </c>
      <c r="I5" s="10"/>
    </row>
    <row r="6" spans="1:26" ht="12.6" x14ac:dyDescent="0.3">
      <c r="A6" s="1" t="s">
        <v>8</v>
      </c>
      <c r="I6" s="10" t="s">
        <v>9</v>
      </c>
    </row>
    <row r="7" spans="1:26" ht="12.6" x14ac:dyDescent="0.3">
      <c r="A7" s="1" t="s">
        <v>10</v>
      </c>
      <c r="I7" s="1" t="s">
        <v>11</v>
      </c>
    </row>
    <row r="9" spans="1:26" x14ac:dyDescent="0.3">
      <c r="I9" s="1" t="s">
        <v>12</v>
      </c>
    </row>
    <row r="10" spans="1:26" x14ac:dyDescent="0.3">
      <c r="I10" s="1" t="s">
        <v>13</v>
      </c>
    </row>
    <row r="12" spans="1:26" ht="107.25" customHeight="1" x14ac:dyDescent="0.3">
      <c r="A12" s="3" t="s">
        <v>14</v>
      </c>
      <c r="B12" s="3" t="s">
        <v>15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21</v>
      </c>
      <c r="I12" s="18" t="s">
        <v>22</v>
      </c>
      <c r="J12" s="18" t="s">
        <v>23</v>
      </c>
      <c r="K12" s="18" t="s">
        <v>24</v>
      </c>
      <c r="L12" s="18" t="s">
        <v>25</v>
      </c>
      <c r="M12" s="18" t="s">
        <v>26</v>
      </c>
      <c r="N12" s="18" t="s">
        <v>27</v>
      </c>
      <c r="O12" s="18" t="s">
        <v>28</v>
      </c>
      <c r="P12" s="3" t="s">
        <v>29</v>
      </c>
      <c r="Q12" s="3" t="s">
        <v>30</v>
      </c>
      <c r="R12" s="3" t="s">
        <v>31</v>
      </c>
      <c r="S12" s="3" t="s">
        <v>32</v>
      </c>
      <c r="T12" s="3" t="s">
        <v>33</v>
      </c>
      <c r="U12" s="3" t="s">
        <v>34</v>
      </c>
      <c r="V12" s="3" t="s">
        <v>35</v>
      </c>
      <c r="W12" s="3" t="s">
        <v>36</v>
      </c>
      <c r="X12" s="3" t="s">
        <v>37</v>
      </c>
      <c r="Y12" s="3" t="s">
        <v>38</v>
      </c>
    </row>
    <row r="13" spans="1:26" x14ac:dyDescent="0.3">
      <c r="A13" s="8"/>
      <c r="B13" s="8"/>
      <c r="C13" s="8"/>
      <c r="D13" s="8"/>
      <c r="E13" s="8"/>
      <c r="F13" s="5"/>
      <c r="G13" s="5"/>
      <c r="H13" s="5"/>
      <c r="I13" s="19" t="s">
        <v>39</v>
      </c>
      <c r="J13" s="4" t="s">
        <v>40</v>
      </c>
      <c r="K13" s="4" t="s">
        <v>40</v>
      </c>
      <c r="L13" s="4" t="s">
        <v>41</v>
      </c>
      <c r="M13" s="4" t="s">
        <v>42</v>
      </c>
      <c r="N13" s="4" t="s">
        <v>40</v>
      </c>
      <c r="O13" s="4" t="s">
        <v>42</v>
      </c>
      <c r="P13" s="5"/>
      <c r="Q13" s="4"/>
      <c r="R13" s="4"/>
      <c r="S13" s="4"/>
      <c r="T13" s="4"/>
      <c r="U13" s="6"/>
      <c r="V13" s="6"/>
      <c r="W13" s="7"/>
      <c r="X13" s="4"/>
      <c r="Y13" s="8"/>
    </row>
    <row r="14" spans="1:26" x14ac:dyDescent="0.3">
      <c r="A14" s="20" t="s">
        <v>43</v>
      </c>
      <c r="B14" s="20" t="s">
        <v>44</v>
      </c>
      <c r="C14" s="20" t="s">
        <v>45</v>
      </c>
      <c r="D14" s="22">
        <v>737551</v>
      </c>
      <c r="E14" s="22">
        <v>250000</v>
      </c>
      <c r="F14" s="23">
        <v>58</v>
      </c>
      <c r="G14" s="23">
        <v>38</v>
      </c>
      <c r="H14" s="21">
        <f t="shared" ref="H14:H15" si="0">SUM(F14:G14)</f>
        <v>96</v>
      </c>
      <c r="I14" s="14">
        <v>26</v>
      </c>
      <c r="J14" s="14">
        <v>13</v>
      </c>
      <c r="K14" s="14">
        <v>13.4</v>
      </c>
      <c r="L14" s="14">
        <v>4.8</v>
      </c>
      <c r="M14" s="14">
        <v>9.1999999999999993</v>
      </c>
      <c r="N14" s="14">
        <v>13</v>
      </c>
      <c r="O14" s="14">
        <v>10</v>
      </c>
      <c r="P14" s="15">
        <f t="shared" ref="P14:P15" si="1">SUM(I14:O14)</f>
        <v>89.399999999999991</v>
      </c>
      <c r="Q14" s="11">
        <v>150000</v>
      </c>
      <c r="R14" s="8" t="s">
        <v>53</v>
      </c>
      <c r="S14" s="8" t="s">
        <v>46</v>
      </c>
      <c r="T14" s="8" t="s">
        <v>46</v>
      </c>
      <c r="U14" s="16">
        <v>0.78</v>
      </c>
      <c r="V14" s="16">
        <v>0.9</v>
      </c>
      <c r="W14" s="28" t="s">
        <v>47</v>
      </c>
      <c r="X14" s="17">
        <v>42947</v>
      </c>
      <c r="Y14" s="16">
        <f>Q14/(0.7*D14)</f>
        <v>0.29053680936737164</v>
      </c>
      <c r="Z14" s="24"/>
    </row>
    <row r="15" spans="1:26" x14ac:dyDescent="0.2">
      <c r="A15" s="25" t="s">
        <v>48</v>
      </c>
      <c r="B15" s="20" t="s">
        <v>49</v>
      </c>
      <c r="C15" s="20" t="s">
        <v>50</v>
      </c>
      <c r="D15" s="26">
        <v>162500</v>
      </c>
      <c r="E15" s="26">
        <v>140000</v>
      </c>
      <c r="F15" s="23">
        <v>60</v>
      </c>
      <c r="G15" s="23">
        <v>35</v>
      </c>
      <c r="H15" s="21">
        <f t="shared" si="0"/>
        <v>95</v>
      </c>
      <c r="I15" s="14">
        <v>26.2</v>
      </c>
      <c r="J15" s="14">
        <v>12.4</v>
      </c>
      <c r="K15" s="14">
        <v>13.4</v>
      </c>
      <c r="L15" s="14">
        <v>4.5999999999999996</v>
      </c>
      <c r="M15" s="14">
        <v>8</v>
      </c>
      <c r="N15" s="14">
        <v>13</v>
      </c>
      <c r="O15" s="14">
        <v>9.8000000000000007</v>
      </c>
      <c r="P15" s="15">
        <f t="shared" si="1"/>
        <v>87.399999999999991</v>
      </c>
      <c r="Q15" s="11">
        <v>100000</v>
      </c>
      <c r="R15" s="8" t="s">
        <v>53</v>
      </c>
      <c r="S15" s="8" t="s">
        <v>46</v>
      </c>
      <c r="T15" s="16" t="s">
        <v>46</v>
      </c>
      <c r="U15" s="16">
        <v>0.86</v>
      </c>
      <c r="V15" s="16">
        <v>0.9</v>
      </c>
      <c r="W15" s="17" t="s">
        <v>51</v>
      </c>
      <c r="X15" s="17">
        <v>42916</v>
      </c>
      <c r="Y15" s="16">
        <f>Q15/(0.7*D15)</f>
        <v>0.87912087912087911</v>
      </c>
      <c r="Z15" s="24"/>
    </row>
    <row r="16" spans="1:26" x14ac:dyDescent="0.3">
      <c r="E16" s="13">
        <f>SUM(E14:E15)</f>
        <v>390000</v>
      </c>
      <c r="Q16" s="13">
        <f>SUM(Q14:Q15)</f>
        <v>250000</v>
      </c>
    </row>
    <row r="17" spans="4:17" x14ac:dyDescent="0.3">
      <c r="D17" s="12"/>
      <c r="E17" s="13"/>
      <c r="P17" s="1" t="s">
        <v>52</v>
      </c>
      <c r="Q17" s="13">
        <f>2320000-Q16</f>
        <v>2070000</v>
      </c>
    </row>
    <row r="18" spans="4:17" x14ac:dyDescent="0.3">
      <c r="P18" s="27"/>
    </row>
  </sheetData>
  <sheetProtection selectLockedCells="1" selectUnlockedCells="1"/>
  <sortState ref="A14:Z18">
    <sortCondition descending="1" ref="P14:P18"/>
  </sortState>
  <customSheetViews>
    <customSheetView guid="{DB8D12CF-4785-4380-997E-3DB321CA402A}" scale="60">
      <selection activeCell="N18" sqref="N18"/>
      <pageMargins left="0" right="0" top="0" bottom="0" header="0" footer="0"/>
      <pageSetup paperSize="9" orientation="portrait" r:id="rId1"/>
    </customSheetView>
  </customSheetViews>
  <dataValidations count="7">
    <dataValidation type="whole" allowBlank="1" showInputMessage="1" showErrorMessage="1" errorTitle="ZNOVU A LÉPE" error="To je móóóóóóc!!!!" sqref="I14:I15">
      <formula1>0</formula1>
      <formula2>30</formula2>
    </dataValidation>
    <dataValidation type="whole" showInputMessage="1" showErrorMessage="1" errorTitle="ZNOVU A LÉPE" error="To je móóóóóóc!!!!" sqref="J14:K15">
      <formula1>0</formula1>
      <formula2>15</formula2>
    </dataValidation>
    <dataValidation type="whole" allowBlank="1" showInputMessage="1" showErrorMessage="1" errorTitle="ZNOVU A LÉPE" error="To je móóóóóóc!!!!" sqref="L14:L15">
      <formula1>0</formula1>
      <formula2>5</formula2>
    </dataValidation>
    <dataValidation type="whole" showInputMessage="1" showErrorMessage="1" errorTitle="ZNOVU A LÉPE" error="To je móóóóóóc!!!!" sqref="M14:M15">
      <formula1>0</formula1>
      <formula2>10</formula2>
    </dataValidation>
    <dataValidation type="whole" showInputMessage="1" showErrorMessage="1" errorTitle="ZNOVU A LÉPE" error="To je móóóóóóc!!!!_x000a__x000a_" sqref="N14:N15">
      <formula1>0</formula1>
      <formula2>15</formula2>
    </dataValidation>
    <dataValidation type="whole" showInputMessage="1" showErrorMessage="1" errorTitle="ZNOVU A LÉPE" error="To je móóóóóóc!!!!_x000a__x000a_" sqref="O14:O15">
      <formula1>0</formula1>
      <formula2>10</formula2>
    </dataValidation>
    <dataValidation type="whole" showInputMessage="1" showErrorMessage="1" errorTitle="ZNOVU A LÉPE" error="To je móóóóóóc!!!!" sqref="P14:P15">
      <formula1>0</formula1>
      <formula2>100</formula2>
    </dataValidation>
  </dataValidations>
  <pageMargins left="0.19685039370078741" right="0.19685039370078741" top="0.78740157480314965" bottom="0.78740157480314965" header="0.31496062992125984" footer="0.31496062992125984"/>
  <pageSetup scale="51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C22" sqref="C22"/>
    </sheetView>
  </sheetViews>
  <sheetFormatPr defaultColWidth="9.109375" defaultRowHeight="12" x14ac:dyDescent="0.3"/>
  <cols>
    <col min="1" max="1" width="9.33203125" style="1" customWidth="1"/>
    <col min="2" max="2" width="18.109375" style="1" customWidth="1"/>
    <col min="3" max="3" width="23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16" ht="35.25" customHeight="1" x14ac:dyDescent="0.3">
      <c r="A1" s="2" t="s">
        <v>0</v>
      </c>
    </row>
    <row r="2" spans="1:16" ht="12.6" x14ac:dyDescent="0.3">
      <c r="A2" s="1" t="s">
        <v>1</v>
      </c>
      <c r="I2" s="9" t="s">
        <v>2</v>
      </c>
    </row>
    <row r="3" spans="1:16" ht="12.6" x14ac:dyDescent="0.3">
      <c r="A3" s="1" t="s">
        <v>3</v>
      </c>
      <c r="I3" s="10" t="s">
        <v>4</v>
      </c>
    </row>
    <row r="4" spans="1:16" ht="12.6" x14ac:dyDescent="0.3">
      <c r="A4" s="1" t="s">
        <v>5</v>
      </c>
      <c r="I4" s="10" t="s">
        <v>6</v>
      </c>
    </row>
    <row r="5" spans="1:16" ht="12.6" x14ac:dyDescent="0.3">
      <c r="A5" s="1" t="s">
        <v>7</v>
      </c>
      <c r="I5" s="10"/>
    </row>
    <row r="6" spans="1:16" ht="12.6" x14ac:dyDescent="0.3">
      <c r="A6" s="1" t="s">
        <v>8</v>
      </c>
      <c r="I6" s="10" t="s">
        <v>9</v>
      </c>
    </row>
    <row r="7" spans="1:16" ht="12.6" x14ac:dyDescent="0.3">
      <c r="A7" s="1" t="s">
        <v>10</v>
      </c>
      <c r="I7" s="1" t="s">
        <v>11</v>
      </c>
    </row>
    <row r="9" spans="1:16" x14ac:dyDescent="0.3">
      <c r="I9" s="1" t="s">
        <v>12</v>
      </c>
    </row>
    <row r="10" spans="1:16" x14ac:dyDescent="0.3">
      <c r="I10" s="1" t="s">
        <v>13</v>
      </c>
    </row>
    <row r="12" spans="1:16" ht="107.25" customHeight="1" x14ac:dyDescent="0.3">
      <c r="A12" s="3" t="s">
        <v>14</v>
      </c>
      <c r="B12" s="3" t="s">
        <v>15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21</v>
      </c>
      <c r="I12" s="18" t="s">
        <v>22</v>
      </c>
      <c r="J12" s="18" t="s">
        <v>23</v>
      </c>
      <c r="K12" s="18" t="s">
        <v>24</v>
      </c>
      <c r="L12" s="18" t="s">
        <v>25</v>
      </c>
      <c r="M12" s="18" t="s">
        <v>26</v>
      </c>
      <c r="N12" s="18" t="s">
        <v>27</v>
      </c>
      <c r="O12" s="18" t="s">
        <v>28</v>
      </c>
      <c r="P12" s="3" t="s">
        <v>29</v>
      </c>
    </row>
    <row r="13" spans="1:16" x14ac:dyDescent="0.3">
      <c r="A13" s="8"/>
      <c r="B13" s="8"/>
      <c r="C13" s="8"/>
      <c r="D13" s="8"/>
      <c r="E13" s="8"/>
      <c r="F13" s="5"/>
      <c r="G13" s="5"/>
      <c r="H13" s="5"/>
      <c r="I13" s="19" t="s">
        <v>39</v>
      </c>
      <c r="J13" s="4" t="s">
        <v>40</v>
      </c>
      <c r="K13" s="4" t="s">
        <v>40</v>
      </c>
      <c r="L13" s="4" t="s">
        <v>41</v>
      </c>
      <c r="M13" s="4" t="s">
        <v>42</v>
      </c>
      <c r="N13" s="4" t="s">
        <v>40</v>
      </c>
      <c r="O13" s="4" t="s">
        <v>42</v>
      </c>
      <c r="P13" s="5"/>
    </row>
    <row r="14" spans="1:16" x14ac:dyDescent="0.3">
      <c r="A14" s="20" t="s">
        <v>43</v>
      </c>
      <c r="B14" s="20" t="s">
        <v>44</v>
      </c>
      <c r="C14" s="20" t="s">
        <v>45</v>
      </c>
      <c r="D14" s="22">
        <v>737551</v>
      </c>
      <c r="E14" s="22">
        <v>250000</v>
      </c>
      <c r="F14" s="23">
        <v>58</v>
      </c>
      <c r="G14" s="23">
        <v>38</v>
      </c>
      <c r="H14" s="21">
        <f t="shared" ref="H14:H15" si="0">SUM(F14:G14)</f>
        <v>96</v>
      </c>
      <c r="I14" s="14">
        <v>28</v>
      </c>
      <c r="J14" s="14">
        <v>13</v>
      </c>
      <c r="K14" s="14">
        <v>14</v>
      </c>
      <c r="L14" s="14">
        <v>5</v>
      </c>
      <c r="M14" s="14">
        <v>10</v>
      </c>
      <c r="N14" s="14">
        <v>14</v>
      </c>
      <c r="O14" s="14">
        <v>10</v>
      </c>
      <c r="P14" s="15">
        <f t="shared" ref="P14:P15" si="1">SUM(I14:O14)</f>
        <v>94</v>
      </c>
    </row>
    <row r="15" spans="1:16" x14ac:dyDescent="0.2">
      <c r="A15" s="25" t="s">
        <v>48</v>
      </c>
      <c r="B15" s="20" t="s">
        <v>49</v>
      </c>
      <c r="C15" s="20" t="s">
        <v>50</v>
      </c>
      <c r="D15" s="26">
        <v>162500</v>
      </c>
      <c r="E15" s="26">
        <v>140000</v>
      </c>
      <c r="F15" s="23">
        <v>60</v>
      </c>
      <c r="G15" s="23">
        <v>35</v>
      </c>
      <c r="H15" s="21">
        <f t="shared" si="0"/>
        <v>95</v>
      </c>
      <c r="I15" s="14">
        <v>28</v>
      </c>
      <c r="J15" s="14">
        <v>13</v>
      </c>
      <c r="K15" s="14">
        <v>13</v>
      </c>
      <c r="L15" s="14">
        <v>4</v>
      </c>
      <c r="M15" s="14">
        <v>9</v>
      </c>
      <c r="N15" s="14">
        <v>14</v>
      </c>
      <c r="O15" s="14">
        <v>10</v>
      </c>
      <c r="P15" s="15">
        <f t="shared" si="1"/>
        <v>91</v>
      </c>
    </row>
    <row r="16" spans="1:16" x14ac:dyDescent="0.3">
      <c r="E16" s="13">
        <f>SUM(E14:E15)</f>
        <v>390000</v>
      </c>
    </row>
    <row r="17" spans="4:16" x14ac:dyDescent="0.3">
      <c r="D17" s="12"/>
      <c r="E17" s="13"/>
    </row>
    <row r="18" spans="4:16" x14ac:dyDescent="0.3">
      <c r="P18" s="27"/>
    </row>
  </sheetData>
  <dataValidations count="7">
    <dataValidation type="whole" showInputMessage="1" showErrorMessage="1" errorTitle="ZNOVU A LÉPE" error="To je móóóóóóc!!!!" sqref="P14:P15">
      <formula1>0</formula1>
      <formula2>100</formula2>
    </dataValidation>
    <dataValidation type="whole" showInputMessage="1" showErrorMessage="1" errorTitle="ZNOVU A LÉPE" error="To je móóóóóóc!!!!_x000a__x000a_" sqref="O14:O15">
      <formula1>0</formula1>
      <formula2>10</formula2>
    </dataValidation>
    <dataValidation type="whole" showInputMessage="1" showErrorMessage="1" errorTitle="ZNOVU A LÉPE" error="To je móóóóóóc!!!!_x000a__x000a_" sqref="N14:N15">
      <formula1>0</formula1>
      <formula2>15</formula2>
    </dataValidation>
    <dataValidation type="whole" showInputMessage="1" showErrorMessage="1" errorTitle="ZNOVU A LÉPE" error="To je móóóóóóc!!!!" sqref="M14:M15">
      <formula1>0</formula1>
      <formula2>10</formula2>
    </dataValidation>
    <dataValidation type="whole" allowBlank="1" showInputMessage="1" showErrorMessage="1" errorTitle="ZNOVU A LÉPE" error="To je móóóóóóc!!!!" sqref="L14:L15">
      <formula1>0</formula1>
      <formula2>5</formula2>
    </dataValidation>
    <dataValidation type="whole" showInputMessage="1" showErrorMessage="1" errorTitle="ZNOVU A LÉPE" error="To je móóóóóóc!!!!" sqref="J14:K15">
      <formula1>0</formula1>
      <formula2>15</formula2>
    </dataValidation>
    <dataValidation type="whole" allowBlank="1" showInputMessage="1" showErrorMessage="1" errorTitle="ZNOVU A LÉPE" error="To je móóóóóóc!!!!" sqref="I14:I15">
      <formula1>0</formula1>
      <formula2>30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C21" sqref="C21"/>
    </sheetView>
  </sheetViews>
  <sheetFormatPr defaultColWidth="9.109375" defaultRowHeight="12" x14ac:dyDescent="0.3"/>
  <cols>
    <col min="1" max="1" width="9.33203125" style="1" customWidth="1"/>
    <col min="2" max="2" width="18.109375" style="1" customWidth="1"/>
    <col min="3" max="3" width="23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16" ht="35.25" customHeight="1" x14ac:dyDescent="0.3">
      <c r="A1" s="2" t="s">
        <v>0</v>
      </c>
    </row>
    <row r="2" spans="1:16" ht="12.6" x14ac:dyDescent="0.3">
      <c r="A2" s="1" t="s">
        <v>1</v>
      </c>
      <c r="I2" s="9" t="s">
        <v>2</v>
      </c>
    </row>
    <row r="3" spans="1:16" ht="12.6" x14ac:dyDescent="0.3">
      <c r="A3" s="1" t="s">
        <v>3</v>
      </c>
      <c r="I3" s="10" t="s">
        <v>4</v>
      </c>
    </row>
    <row r="4" spans="1:16" ht="12.6" x14ac:dyDescent="0.3">
      <c r="A4" s="1" t="s">
        <v>5</v>
      </c>
      <c r="I4" s="10" t="s">
        <v>6</v>
      </c>
    </row>
    <row r="5" spans="1:16" ht="12.6" x14ac:dyDescent="0.3">
      <c r="A5" s="1" t="s">
        <v>7</v>
      </c>
      <c r="I5" s="10"/>
    </row>
    <row r="6" spans="1:16" ht="12.6" x14ac:dyDescent="0.3">
      <c r="A6" s="1" t="s">
        <v>8</v>
      </c>
      <c r="I6" s="10" t="s">
        <v>9</v>
      </c>
    </row>
    <row r="7" spans="1:16" ht="12.6" x14ac:dyDescent="0.3">
      <c r="A7" s="1" t="s">
        <v>10</v>
      </c>
      <c r="I7" s="1" t="s">
        <v>11</v>
      </c>
    </row>
    <row r="9" spans="1:16" x14ac:dyDescent="0.3">
      <c r="I9" s="1" t="s">
        <v>12</v>
      </c>
    </row>
    <row r="10" spans="1:16" x14ac:dyDescent="0.3">
      <c r="I10" s="1" t="s">
        <v>13</v>
      </c>
    </row>
    <row r="12" spans="1:16" ht="107.25" customHeight="1" x14ac:dyDescent="0.3">
      <c r="A12" s="3" t="s">
        <v>14</v>
      </c>
      <c r="B12" s="3" t="s">
        <v>15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21</v>
      </c>
      <c r="I12" s="18" t="s">
        <v>22</v>
      </c>
      <c r="J12" s="18" t="s">
        <v>23</v>
      </c>
      <c r="K12" s="18" t="s">
        <v>24</v>
      </c>
      <c r="L12" s="18" t="s">
        <v>25</v>
      </c>
      <c r="M12" s="18" t="s">
        <v>26</v>
      </c>
      <c r="N12" s="18" t="s">
        <v>27</v>
      </c>
      <c r="O12" s="18" t="s">
        <v>28</v>
      </c>
      <c r="P12" s="3" t="s">
        <v>29</v>
      </c>
    </row>
    <row r="13" spans="1:16" x14ac:dyDescent="0.3">
      <c r="A13" s="8"/>
      <c r="B13" s="8"/>
      <c r="C13" s="8"/>
      <c r="D13" s="8"/>
      <c r="E13" s="8"/>
      <c r="F13" s="5"/>
      <c r="G13" s="5"/>
      <c r="H13" s="5"/>
      <c r="I13" s="19" t="s">
        <v>39</v>
      </c>
      <c r="J13" s="4" t="s">
        <v>40</v>
      </c>
      <c r="K13" s="4" t="s">
        <v>40</v>
      </c>
      <c r="L13" s="4" t="s">
        <v>41</v>
      </c>
      <c r="M13" s="4" t="s">
        <v>42</v>
      </c>
      <c r="N13" s="4" t="s">
        <v>40</v>
      </c>
      <c r="O13" s="4" t="s">
        <v>42</v>
      </c>
      <c r="P13" s="5"/>
    </row>
    <row r="14" spans="1:16" x14ac:dyDescent="0.3">
      <c r="A14" s="20" t="s">
        <v>43</v>
      </c>
      <c r="B14" s="20" t="s">
        <v>44</v>
      </c>
      <c r="C14" s="20" t="s">
        <v>45</v>
      </c>
      <c r="D14" s="22">
        <v>737551</v>
      </c>
      <c r="E14" s="22">
        <v>250000</v>
      </c>
      <c r="F14" s="23">
        <v>58</v>
      </c>
      <c r="G14" s="23">
        <v>38</v>
      </c>
      <c r="H14" s="21">
        <f t="shared" ref="H14:H15" si="0">SUM(F14:G14)</f>
        <v>96</v>
      </c>
      <c r="I14" s="14">
        <v>28</v>
      </c>
      <c r="J14" s="14">
        <v>13</v>
      </c>
      <c r="K14" s="14">
        <v>14</v>
      </c>
      <c r="L14" s="14">
        <v>5</v>
      </c>
      <c r="M14" s="14">
        <v>10</v>
      </c>
      <c r="N14" s="14">
        <v>14</v>
      </c>
      <c r="O14" s="14">
        <v>10</v>
      </c>
      <c r="P14" s="15">
        <f t="shared" ref="P14:P15" si="1">SUM(I14:O14)</f>
        <v>94</v>
      </c>
    </row>
    <row r="15" spans="1:16" x14ac:dyDescent="0.2">
      <c r="A15" s="25" t="s">
        <v>48</v>
      </c>
      <c r="B15" s="20" t="s">
        <v>49</v>
      </c>
      <c r="C15" s="20" t="s">
        <v>50</v>
      </c>
      <c r="D15" s="26">
        <v>162500</v>
      </c>
      <c r="E15" s="26">
        <v>140000</v>
      </c>
      <c r="F15" s="23">
        <v>60</v>
      </c>
      <c r="G15" s="23">
        <v>35</v>
      </c>
      <c r="H15" s="21">
        <f t="shared" si="0"/>
        <v>95</v>
      </c>
      <c r="I15" s="14">
        <v>28</v>
      </c>
      <c r="J15" s="14">
        <v>13</v>
      </c>
      <c r="K15" s="14">
        <v>13</v>
      </c>
      <c r="L15" s="14">
        <v>4</v>
      </c>
      <c r="M15" s="14">
        <v>9</v>
      </c>
      <c r="N15" s="14">
        <v>14</v>
      </c>
      <c r="O15" s="14">
        <v>10</v>
      </c>
      <c r="P15" s="15">
        <f t="shared" si="1"/>
        <v>91</v>
      </c>
    </row>
    <row r="16" spans="1:16" x14ac:dyDescent="0.3">
      <c r="E16" s="13">
        <f>SUM(E14:E15)</f>
        <v>390000</v>
      </c>
    </row>
    <row r="17" spans="4:16" x14ac:dyDescent="0.3">
      <c r="D17" s="12"/>
      <c r="E17" s="13"/>
    </row>
    <row r="18" spans="4:16" x14ac:dyDescent="0.3">
      <c r="P18" s="27"/>
    </row>
  </sheetData>
  <dataValidations count="7">
    <dataValidation type="whole" allowBlank="1" showInputMessage="1" showErrorMessage="1" errorTitle="ZNOVU A LÉPE" error="To je móóóóóóc!!!!" sqref="I14:I15">
      <formula1>0</formula1>
      <formula2>30</formula2>
    </dataValidation>
    <dataValidation type="whole" showInputMessage="1" showErrorMessage="1" errorTitle="ZNOVU A LÉPE" error="To je móóóóóóc!!!!" sqref="J14:K15">
      <formula1>0</formula1>
      <formula2>15</formula2>
    </dataValidation>
    <dataValidation type="whole" allowBlank="1" showInputMessage="1" showErrorMessage="1" errorTitle="ZNOVU A LÉPE" error="To je móóóóóóc!!!!" sqref="L14:L15">
      <formula1>0</formula1>
      <formula2>5</formula2>
    </dataValidation>
    <dataValidation type="whole" showInputMessage="1" showErrorMessage="1" errorTitle="ZNOVU A LÉPE" error="To je móóóóóóc!!!!" sqref="M14:M15">
      <formula1>0</formula1>
      <formula2>10</formula2>
    </dataValidation>
    <dataValidation type="whole" showInputMessage="1" showErrorMessage="1" errorTitle="ZNOVU A LÉPE" error="To je móóóóóóc!!!!_x000a__x000a_" sqref="N14:N15">
      <formula1>0</formula1>
      <formula2>15</formula2>
    </dataValidation>
    <dataValidation type="whole" showInputMessage="1" showErrorMessage="1" errorTitle="ZNOVU A LÉPE" error="To je móóóóóóc!!!!_x000a__x000a_" sqref="O14:O15">
      <formula1>0</formula1>
      <formula2>10</formula2>
    </dataValidation>
    <dataValidation type="whole" showInputMessage="1" showErrorMessage="1" errorTitle="ZNOVU A LÉPE" error="To je móóóóóóc!!!!" sqref="P14:P15">
      <formula1>0</formula1>
      <formula2>100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C20" sqref="C20"/>
    </sheetView>
  </sheetViews>
  <sheetFormatPr defaultColWidth="9.109375" defaultRowHeight="12" x14ac:dyDescent="0.3"/>
  <cols>
    <col min="1" max="1" width="9.33203125" style="1" customWidth="1"/>
    <col min="2" max="2" width="18.109375" style="1" customWidth="1"/>
    <col min="3" max="3" width="23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16" ht="35.25" customHeight="1" x14ac:dyDescent="0.3">
      <c r="A1" s="2" t="s">
        <v>0</v>
      </c>
    </row>
    <row r="2" spans="1:16" ht="12.6" x14ac:dyDescent="0.3">
      <c r="A2" s="1" t="s">
        <v>1</v>
      </c>
      <c r="I2" s="9" t="s">
        <v>2</v>
      </c>
    </row>
    <row r="3" spans="1:16" ht="12.6" x14ac:dyDescent="0.3">
      <c r="A3" s="1" t="s">
        <v>3</v>
      </c>
      <c r="I3" s="10" t="s">
        <v>4</v>
      </c>
    </row>
    <row r="4" spans="1:16" ht="12.6" x14ac:dyDescent="0.3">
      <c r="A4" s="1" t="s">
        <v>5</v>
      </c>
      <c r="I4" s="10" t="s">
        <v>6</v>
      </c>
    </row>
    <row r="5" spans="1:16" ht="12.6" x14ac:dyDescent="0.3">
      <c r="A5" s="1" t="s">
        <v>7</v>
      </c>
      <c r="I5" s="10"/>
    </row>
    <row r="6" spans="1:16" ht="12.6" x14ac:dyDescent="0.3">
      <c r="A6" s="1" t="s">
        <v>8</v>
      </c>
      <c r="I6" s="10" t="s">
        <v>9</v>
      </c>
    </row>
    <row r="7" spans="1:16" ht="12.6" x14ac:dyDescent="0.3">
      <c r="A7" s="1" t="s">
        <v>10</v>
      </c>
      <c r="I7" s="1" t="s">
        <v>11</v>
      </c>
    </row>
    <row r="9" spans="1:16" x14ac:dyDescent="0.3">
      <c r="I9" s="1" t="s">
        <v>12</v>
      </c>
    </row>
    <row r="10" spans="1:16" x14ac:dyDescent="0.3">
      <c r="I10" s="1" t="s">
        <v>13</v>
      </c>
    </row>
    <row r="12" spans="1:16" ht="107.25" customHeight="1" x14ac:dyDescent="0.3">
      <c r="A12" s="3" t="s">
        <v>14</v>
      </c>
      <c r="B12" s="3" t="s">
        <v>15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21</v>
      </c>
      <c r="I12" s="18" t="s">
        <v>22</v>
      </c>
      <c r="J12" s="18" t="s">
        <v>23</v>
      </c>
      <c r="K12" s="18" t="s">
        <v>24</v>
      </c>
      <c r="L12" s="18" t="s">
        <v>25</v>
      </c>
      <c r="M12" s="18" t="s">
        <v>26</v>
      </c>
      <c r="N12" s="18" t="s">
        <v>27</v>
      </c>
      <c r="O12" s="18" t="s">
        <v>28</v>
      </c>
      <c r="P12" s="3" t="s">
        <v>29</v>
      </c>
    </row>
    <row r="13" spans="1:16" x14ac:dyDescent="0.3">
      <c r="A13" s="8"/>
      <c r="B13" s="8"/>
      <c r="C13" s="8"/>
      <c r="D13" s="8"/>
      <c r="E13" s="8"/>
      <c r="F13" s="5"/>
      <c r="G13" s="5"/>
      <c r="H13" s="5"/>
      <c r="I13" s="19" t="s">
        <v>39</v>
      </c>
      <c r="J13" s="4" t="s">
        <v>40</v>
      </c>
      <c r="K13" s="4" t="s">
        <v>40</v>
      </c>
      <c r="L13" s="4" t="s">
        <v>41</v>
      </c>
      <c r="M13" s="4" t="s">
        <v>42</v>
      </c>
      <c r="N13" s="4" t="s">
        <v>40</v>
      </c>
      <c r="O13" s="4" t="s">
        <v>42</v>
      </c>
      <c r="P13" s="5"/>
    </row>
    <row r="14" spans="1:16" x14ac:dyDescent="0.3">
      <c r="A14" s="20" t="s">
        <v>43</v>
      </c>
      <c r="B14" s="20" t="s">
        <v>44</v>
      </c>
      <c r="C14" s="20" t="s">
        <v>45</v>
      </c>
      <c r="D14" s="22">
        <v>737551</v>
      </c>
      <c r="E14" s="22">
        <v>250000</v>
      </c>
      <c r="F14" s="23">
        <v>58</v>
      </c>
      <c r="G14" s="23">
        <v>38</v>
      </c>
      <c r="H14" s="21">
        <f t="shared" ref="H14:H15" si="0">SUM(F14:G14)</f>
        <v>96</v>
      </c>
      <c r="I14" s="14">
        <v>25</v>
      </c>
      <c r="J14" s="14">
        <v>13</v>
      </c>
      <c r="K14" s="14">
        <v>13</v>
      </c>
      <c r="L14" s="14">
        <v>4</v>
      </c>
      <c r="M14" s="14">
        <v>10</v>
      </c>
      <c r="N14" s="14">
        <v>13</v>
      </c>
      <c r="O14" s="14">
        <v>10</v>
      </c>
      <c r="P14" s="15">
        <f t="shared" ref="P14:P15" si="1">SUM(I14:O14)</f>
        <v>88</v>
      </c>
    </row>
    <row r="15" spans="1:16" x14ac:dyDescent="0.2">
      <c r="A15" s="25" t="s">
        <v>48</v>
      </c>
      <c r="B15" s="20" t="s">
        <v>49</v>
      </c>
      <c r="C15" s="20" t="s">
        <v>50</v>
      </c>
      <c r="D15" s="26">
        <v>162500</v>
      </c>
      <c r="E15" s="26">
        <v>140000</v>
      </c>
      <c r="F15" s="23">
        <v>60</v>
      </c>
      <c r="G15" s="23">
        <v>35</v>
      </c>
      <c r="H15" s="21">
        <f t="shared" si="0"/>
        <v>95</v>
      </c>
      <c r="I15" s="14">
        <v>30</v>
      </c>
      <c r="J15" s="14">
        <v>12</v>
      </c>
      <c r="K15" s="14">
        <v>14</v>
      </c>
      <c r="L15" s="14">
        <v>5</v>
      </c>
      <c r="M15" s="14">
        <v>8</v>
      </c>
      <c r="N15" s="14">
        <v>13</v>
      </c>
      <c r="O15" s="14">
        <v>10</v>
      </c>
      <c r="P15" s="15">
        <f t="shared" si="1"/>
        <v>92</v>
      </c>
    </row>
    <row r="16" spans="1:16" x14ac:dyDescent="0.3">
      <c r="E16" s="13">
        <f>SUM(E14:E15)</f>
        <v>390000</v>
      </c>
    </row>
    <row r="17" spans="4:16" x14ac:dyDescent="0.3">
      <c r="D17" s="12"/>
      <c r="E17" s="13"/>
    </row>
    <row r="18" spans="4:16" x14ac:dyDescent="0.3">
      <c r="P18" s="27"/>
    </row>
  </sheetData>
  <dataValidations count="7">
    <dataValidation type="whole" allowBlank="1" showInputMessage="1" showErrorMessage="1" errorTitle="ZNOVU A LÉPE" error="To je móóóóóóc!!!!" sqref="I14:I15">
      <formula1>0</formula1>
      <formula2>30</formula2>
    </dataValidation>
    <dataValidation type="whole" showInputMessage="1" showErrorMessage="1" errorTitle="ZNOVU A LÉPE" error="To je móóóóóóc!!!!" sqref="J14:K15">
      <formula1>0</formula1>
      <formula2>15</formula2>
    </dataValidation>
    <dataValidation type="whole" allowBlank="1" showInputMessage="1" showErrorMessage="1" errorTitle="ZNOVU A LÉPE" error="To je móóóóóóc!!!!" sqref="L14:L15">
      <formula1>0</formula1>
      <formula2>5</formula2>
    </dataValidation>
    <dataValidation type="whole" showInputMessage="1" showErrorMessage="1" errorTitle="ZNOVU A LÉPE" error="To je móóóóóóc!!!!" sqref="M14:M15">
      <formula1>0</formula1>
      <formula2>10</formula2>
    </dataValidation>
    <dataValidation type="whole" showInputMessage="1" showErrorMessage="1" errorTitle="ZNOVU A LÉPE" error="To je móóóóóóc!!!!_x000a__x000a_" sqref="N14:N15">
      <formula1>0</formula1>
      <formula2>15</formula2>
    </dataValidation>
    <dataValidation type="whole" showInputMessage="1" showErrorMessage="1" errorTitle="ZNOVU A LÉPE" error="To je móóóóóóc!!!!_x000a__x000a_" sqref="O14:O15">
      <formula1>0</formula1>
      <formula2>10</formula2>
    </dataValidation>
    <dataValidation type="whole" showInputMessage="1" showErrorMessage="1" errorTitle="ZNOVU A LÉPE" error="To je móóóóóóc!!!!" sqref="P14:P15">
      <formula1>0</formula1>
      <formula2>100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C19" sqref="C19"/>
    </sheetView>
  </sheetViews>
  <sheetFormatPr defaultColWidth="9.109375" defaultRowHeight="12" x14ac:dyDescent="0.3"/>
  <cols>
    <col min="1" max="1" width="9.33203125" style="1" customWidth="1"/>
    <col min="2" max="2" width="18.109375" style="1" customWidth="1"/>
    <col min="3" max="3" width="23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16" ht="35.25" customHeight="1" x14ac:dyDescent="0.3">
      <c r="A1" s="2" t="s">
        <v>0</v>
      </c>
    </row>
    <row r="2" spans="1:16" ht="12.6" x14ac:dyDescent="0.3">
      <c r="A2" s="1" t="s">
        <v>1</v>
      </c>
      <c r="I2" s="9" t="s">
        <v>2</v>
      </c>
    </row>
    <row r="3" spans="1:16" ht="12.6" x14ac:dyDescent="0.3">
      <c r="A3" s="1" t="s">
        <v>3</v>
      </c>
      <c r="I3" s="10" t="s">
        <v>4</v>
      </c>
    </row>
    <row r="4" spans="1:16" ht="12.6" x14ac:dyDescent="0.3">
      <c r="A4" s="1" t="s">
        <v>5</v>
      </c>
      <c r="I4" s="10" t="s">
        <v>6</v>
      </c>
    </row>
    <row r="5" spans="1:16" ht="12.6" x14ac:dyDescent="0.3">
      <c r="A5" s="1" t="s">
        <v>7</v>
      </c>
      <c r="I5" s="10"/>
    </row>
    <row r="6" spans="1:16" ht="12.6" x14ac:dyDescent="0.3">
      <c r="A6" s="1" t="s">
        <v>8</v>
      </c>
      <c r="I6" s="10" t="s">
        <v>9</v>
      </c>
    </row>
    <row r="7" spans="1:16" ht="12.6" x14ac:dyDescent="0.3">
      <c r="A7" s="1" t="s">
        <v>10</v>
      </c>
      <c r="I7" s="1" t="s">
        <v>11</v>
      </c>
    </row>
    <row r="9" spans="1:16" x14ac:dyDescent="0.3">
      <c r="I9" s="1" t="s">
        <v>12</v>
      </c>
    </row>
    <row r="10" spans="1:16" x14ac:dyDescent="0.3">
      <c r="I10" s="1" t="s">
        <v>13</v>
      </c>
    </row>
    <row r="12" spans="1:16" ht="107.25" customHeight="1" x14ac:dyDescent="0.3">
      <c r="A12" s="3" t="s">
        <v>14</v>
      </c>
      <c r="B12" s="3" t="s">
        <v>15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21</v>
      </c>
      <c r="I12" s="18" t="s">
        <v>22</v>
      </c>
      <c r="J12" s="18" t="s">
        <v>23</v>
      </c>
      <c r="K12" s="18" t="s">
        <v>24</v>
      </c>
      <c r="L12" s="18" t="s">
        <v>25</v>
      </c>
      <c r="M12" s="18" t="s">
        <v>26</v>
      </c>
      <c r="N12" s="18" t="s">
        <v>27</v>
      </c>
      <c r="O12" s="18" t="s">
        <v>28</v>
      </c>
      <c r="P12" s="3" t="s">
        <v>29</v>
      </c>
    </row>
    <row r="13" spans="1:16" x14ac:dyDescent="0.3">
      <c r="A13" s="8"/>
      <c r="B13" s="8"/>
      <c r="C13" s="8"/>
      <c r="D13" s="8"/>
      <c r="E13" s="8"/>
      <c r="F13" s="5"/>
      <c r="G13" s="5"/>
      <c r="H13" s="5"/>
      <c r="I13" s="19" t="s">
        <v>39</v>
      </c>
      <c r="J13" s="4" t="s">
        <v>40</v>
      </c>
      <c r="K13" s="4" t="s">
        <v>40</v>
      </c>
      <c r="L13" s="4" t="s">
        <v>41</v>
      </c>
      <c r="M13" s="4" t="s">
        <v>42</v>
      </c>
      <c r="N13" s="4" t="s">
        <v>40</v>
      </c>
      <c r="O13" s="4" t="s">
        <v>42</v>
      </c>
      <c r="P13" s="5"/>
    </row>
    <row r="14" spans="1:16" x14ac:dyDescent="0.3">
      <c r="A14" s="20" t="s">
        <v>43</v>
      </c>
      <c r="B14" s="20" t="s">
        <v>44</v>
      </c>
      <c r="C14" s="20" t="s">
        <v>45</v>
      </c>
      <c r="D14" s="22">
        <v>737551</v>
      </c>
      <c r="E14" s="22">
        <v>250000</v>
      </c>
      <c r="F14" s="23">
        <v>58</v>
      </c>
      <c r="G14" s="23">
        <v>38</v>
      </c>
      <c r="H14" s="21">
        <f t="shared" ref="H14:H15" si="0">SUM(F14:G14)</f>
        <v>96</v>
      </c>
      <c r="I14" s="14">
        <v>26</v>
      </c>
      <c r="J14" s="14">
        <v>13</v>
      </c>
      <c r="K14" s="14">
        <v>15</v>
      </c>
      <c r="L14" s="14">
        <v>5</v>
      </c>
      <c r="M14" s="14">
        <v>9</v>
      </c>
      <c r="N14" s="14">
        <v>12</v>
      </c>
      <c r="O14" s="14">
        <v>10</v>
      </c>
      <c r="P14" s="15">
        <f t="shared" ref="P14:P15" si="1">SUM(I14:O14)</f>
        <v>90</v>
      </c>
    </row>
    <row r="15" spans="1:16" x14ac:dyDescent="0.2">
      <c r="A15" s="25" t="s">
        <v>48</v>
      </c>
      <c r="B15" s="20" t="s">
        <v>49</v>
      </c>
      <c r="C15" s="20" t="s">
        <v>50</v>
      </c>
      <c r="D15" s="26">
        <v>162500</v>
      </c>
      <c r="E15" s="26">
        <v>140000</v>
      </c>
      <c r="F15" s="23">
        <v>60</v>
      </c>
      <c r="G15" s="23">
        <v>35</v>
      </c>
      <c r="H15" s="21">
        <f t="shared" si="0"/>
        <v>95</v>
      </c>
      <c r="I15" s="14">
        <v>24</v>
      </c>
      <c r="J15" s="14">
        <v>12</v>
      </c>
      <c r="K15" s="14">
        <v>15</v>
      </c>
      <c r="L15" s="14">
        <v>4</v>
      </c>
      <c r="M15" s="14">
        <v>6</v>
      </c>
      <c r="N15" s="14">
        <v>13</v>
      </c>
      <c r="O15" s="14">
        <v>9</v>
      </c>
      <c r="P15" s="15">
        <f t="shared" si="1"/>
        <v>83</v>
      </c>
    </row>
    <row r="16" spans="1:16" x14ac:dyDescent="0.3">
      <c r="E16" s="13">
        <f>SUM(E14:E15)</f>
        <v>390000</v>
      </c>
    </row>
    <row r="17" spans="4:16" x14ac:dyDescent="0.3">
      <c r="D17" s="12"/>
      <c r="E17" s="13"/>
    </row>
    <row r="18" spans="4:16" x14ac:dyDescent="0.3">
      <c r="P18" s="27"/>
    </row>
  </sheetData>
  <dataValidations count="7">
    <dataValidation type="whole" allowBlank="1" showInputMessage="1" showErrorMessage="1" errorTitle="ZNOVU A LÉPE" error="To je móóóóóóc!!!!" sqref="I14:I15">
      <formula1>0</formula1>
      <formula2>30</formula2>
    </dataValidation>
    <dataValidation type="whole" showInputMessage="1" showErrorMessage="1" errorTitle="ZNOVU A LÉPE" error="To je móóóóóóc!!!!" sqref="J14:K15">
      <formula1>0</formula1>
      <formula2>15</formula2>
    </dataValidation>
    <dataValidation type="whole" allowBlank="1" showInputMessage="1" showErrorMessage="1" errorTitle="ZNOVU A LÉPE" error="To je móóóóóóc!!!!" sqref="L14:L15">
      <formula1>0</formula1>
      <formula2>5</formula2>
    </dataValidation>
    <dataValidation type="whole" showInputMessage="1" showErrorMessage="1" errorTitle="ZNOVU A LÉPE" error="To je móóóóóóc!!!!" sqref="M14:M15">
      <formula1>0</formula1>
      <formula2>10</formula2>
    </dataValidation>
    <dataValidation type="whole" showInputMessage="1" showErrorMessage="1" errorTitle="ZNOVU A LÉPE" error="To je móóóóóóc!!!!_x000a__x000a_" sqref="N14:N15">
      <formula1>0</formula1>
      <formula2>15</formula2>
    </dataValidation>
    <dataValidation type="whole" showInputMessage="1" showErrorMessage="1" errorTitle="ZNOVU A LÉPE" error="To je móóóóóóc!!!!_x000a__x000a_" sqref="O14:O15">
      <formula1>0</formula1>
      <formula2>10</formula2>
    </dataValidation>
    <dataValidation type="whole" showInputMessage="1" showErrorMessage="1" errorTitle="ZNOVU A LÉPE" error="To je móóóóóóc!!!!" sqref="P14:P15">
      <formula1>0</formula1>
      <formula2>100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C21" sqref="C21"/>
    </sheetView>
  </sheetViews>
  <sheetFormatPr defaultColWidth="9.109375" defaultRowHeight="12" x14ac:dyDescent="0.3"/>
  <cols>
    <col min="1" max="1" width="9.33203125" style="1" customWidth="1"/>
    <col min="2" max="2" width="18.109375" style="1" customWidth="1"/>
    <col min="3" max="3" width="23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16" ht="35.25" customHeight="1" x14ac:dyDescent="0.3">
      <c r="A1" s="2" t="s">
        <v>0</v>
      </c>
    </row>
    <row r="2" spans="1:16" ht="12.6" x14ac:dyDescent="0.3">
      <c r="A2" s="1" t="s">
        <v>1</v>
      </c>
      <c r="I2" s="9" t="s">
        <v>2</v>
      </c>
    </row>
    <row r="3" spans="1:16" ht="12.6" x14ac:dyDescent="0.3">
      <c r="A3" s="1" t="s">
        <v>3</v>
      </c>
      <c r="I3" s="10" t="s">
        <v>4</v>
      </c>
    </row>
    <row r="4" spans="1:16" ht="12.6" x14ac:dyDescent="0.3">
      <c r="A4" s="1" t="s">
        <v>5</v>
      </c>
      <c r="I4" s="10" t="s">
        <v>6</v>
      </c>
    </row>
    <row r="5" spans="1:16" ht="12.6" x14ac:dyDescent="0.3">
      <c r="A5" s="1" t="s">
        <v>7</v>
      </c>
      <c r="I5" s="10"/>
    </row>
    <row r="6" spans="1:16" ht="12.6" x14ac:dyDescent="0.3">
      <c r="A6" s="1" t="s">
        <v>8</v>
      </c>
      <c r="I6" s="10" t="s">
        <v>9</v>
      </c>
    </row>
    <row r="7" spans="1:16" ht="12.6" x14ac:dyDescent="0.3">
      <c r="A7" s="1" t="s">
        <v>10</v>
      </c>
      <c r="I7" s="1" t="s">
        <v>11</v>
      </c>
    </row>
    <row r="9" spans="1:16" x14ac:dyDescent="0.3">
      <c r="I9" s="1" t="s">
        <v>12</v>
      </c>
    </row>
    <row r="10" spans="1:16" x14ac:dyDescent="0.3">
      <c r="I10" s="1" t="s">
        <v>13</v>
      </c>
    </row>
    <row r="12" spans="1:16" ht="107.25" customHeight="1" x14ac:dyDescent="0.3">
      <c r="A12" s="3" t="s">
        <v>14</v>
      </c>
      <c r="B12" s="3" t="s">
        <v>15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21</v>
      </c>
      <c r="I12" s="18" t="s">
        <v>22</v>
      </c>
      <c r="J12" s="18" t="s">
        <v>23</v>
      </c>
      <c r="K12" s="18" t="s">
        <v>24</v>
      </c>
      <c r="L12" s="18" t="s">
        <v>25</v>
      </c>
      <c r="M12" s="18" t="s">
        <v>26</v>
      </c>
      <c r="N12" s="18" t="s">
        <v>27</v>
      </c>
      <c r="O12" s="18" t="s">
        <v>28</v>
      </c>
      <c r="P12" s="3" t="s">
        <v>29</v>
      </c>
    </row>
    <row r="13" spans="1:16" x14ac:dyDescent="0.3">
      <c r="A13" s="8"/>
      <c r="B13" s="8"/>
      <c r="C13" s="8"/>
      <c r="D13" s="8"/>
      <c r="E13" s="8"/>
      <c r="F13" s="5"/>
      <c r="G13" s="5"/>
      <c r="H13" s="5"/>
      <c r="I13" s="19" t="s">
        <v>39</v>
      </c>
      <c r="J13" s="4" t="s">
        <v>40</v>
      </c>
      <c r="K13" s="4" t="s">
        <v>40</v>
      </c>
      <c r="L13" s="4" t="s">
        <v>41</v>
      </c>
      <c r="M13" s="4" t="s">
        <v>42</v>
      </c>
      <c r="N13" s="4" t="s">
        <v>40</v>
      </c>
      <c r="O13" s="4" t="s">
        <v>42</v>
      </c>
      <c r="P13" s="5"/>
    </row>
    <row r="14" spans="1:16" x14ac:dyDescent="0.3">
      <c r="A14" s="20" t="s">
        <v>43</v>
      </c>
      <c r="B14" s="20" t="s">
        <v>44</v>
      </c>
      <c r="C14" s="20" t="s">
        <v>45</v>
      </c>
      <c r="D14" s="22">
        <v>737551</v>
      </c>
      <c r="E14" s="22">
        <v>250000</v>
      </c>
      <c r="F14" s="23">
        <v>58</v>
      </c>
      <c r="G14" s="23">
        <v>38</v>
      </c>
      <c r="H14" s="21">
        <f t="shared" ref="H14:H15" si="0">SUM(F14:G14)</f>
        <v>96</v>
      </c>
      <c r="I14" s="14">
        <v>25</v>
      </c>
      <c r="J14" s="14">
        <v>14</v>
      </c>
      <c r="K14" s="14">
        <v>13</v>
      </c>
      <c r="L14" s="14">
        <v>5</v>
      </c>
      <c r="M14" s="14">
        <v>9</v>
      </c>
      <c r="N14" s="14">
        <v>13</v>
      </c>
      <c r="O14" s="14">
        <v>10</v>
      </c>
      <c r="P14" s="15">
        <f t="shared" ref="P14:P15" si="1">SUM(I14:O14)</f>
        <v>89</v>
      </c>
    </row>
    <row r="15" spans="1:16" x14ac:dyDescent="0.2">
      <c r="A15" s="25" t="s">
        <v>48</v>
      </c>
      <c r="B15" s="20" t="s">
        <v>49</v>
      </c>
      <c r="C15" s="20" t="s">
        <v>50</v>
      </c>
      <c r="D15" s="26">
        <v>162500</v>
      </c>
      <c r="E15" s="26">
        <v>140000</v>
      </c>
      <c r="F15" s="23">
        <v>60</v>
      </c>
      <c r="G15" s="23">
        <v>35</v>
      </c>
      <c r="H15" s="21">
        <f t="shared" si="0"/>
        <v>95</v>
      </c>
      <c r="I15" s="14">
        <v>25</v>
      </c>
      <c r="J15" s="14">
        <v>13</v>
      </c>
      <c r="K15" s="14">
        <v>13</v>
      </c>
      <c r="L15" s="14">
        <v>5</v>
      </c>
      <c r="M15" s="14">
        <v>9</v>
      </c>
      <c r="N15" s="14">
        <v>12</v>
      </c>
      <c r="O15" s="14">
        <v>10</v>
      </c>
      <c r="P15" s="15">
        <f t="shared" si="1"/>
        <v>87</v>
      </c>
    </row>
    <row r="16" spans="1:16" x14ac:dyDescent="0.3">
      <c r="E16" s="13">
        <f>SUM(E14:E15)</f>
        <v>390000</v>
      </c>
    </row>
    <row r="17" spans="4:16" x14ac:dyDescent="0.3">
      <c r="D17" s="12"/>
      <c r="E17" s="13"/>
    </row>
    <row r="18" spans="4:16" x14ac:dyDescent="0.3">
      <c r="P18" s="27"/>
    </row>
  </sheetData>
  <dataValidations count="7">
    <dataValidation type="whole" allowBlank="1" showInputMessage="1" showErrorMessage="1" errorTitle="ZNOVU A LÉPE" error="To je móóóóóóc!!!!" sqref="I14:I15">
      <formula1>0</formula1>
      <formula2>30</formula2>
    </dataValidation>
    <dataValidation type="whole" showInputMessage="1" showErrorMessage="1" errorTitle="ZNOVU A LÉPE" error="To je móóóóóóc!!!!" sqref="J14:K15">
      <formula1>0</formula1>
      <formula2>15</formula2>
    </dataValidation>
    <dataValidation type="whole" allowBlank="1" showInputMessage="1" showErrorMessage="1" errorTitle="ZNOVU A LÉPE" error="To je móóóóóóc!!!!" sqref="L14:L15">
      <formula1>0</formula1>
      <formula2>5</formula2>
    </dataValidation>
    <dataValidation type="whole" showInputMessage="1" showErrorMessage="1" errorTitle="ZNOVU A LÉPE" error="To je móóóóóóc!!!!" sqref="M14:M15">
      <formula1>0</formula1>
      <formula2>10</formula2>
    </dataValidation>
    <dataValidation type="whole" showInputMessage="1" showErrorMessage="1" errorTitle="ZNOVU A LÉPE" error="To je móóóóóóc!!!!_x000a__x000a_" sqref="N14:N15">
      <formula1>0</formula1>
      <formula2>15</formula2>
    </dataValidation>
    <dataValidation type="whole" showInputMessage="1" showErrorMessage="1" errorTitle="ZNOVU A LÉPE" error="To je móóóóóóc!!!!_x000a__x000a_" sqref="O14:O15">
      <formula1>0</formula1>
      <formula2>10</formula2>
    </dataValidation>
    <dataValidation type="whole" showInputMessage="1" showErrorMessage="1" errorTitle="ZNOVU A LÉPE" error="To je móóóóóóc!!!!" sqref="P14:P15">
      <formula1>0</formula1>
      <formula2>100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propagace festivaly</vt:lpstr>
      <vt:lpstr>JK</vt:lpstr>
      <vt:lpstr>PB</vt:lpstr>
      <vt:lpstr>PV</vt:lpstr>
      <vt:lpstr>PM</vt:lpstr>
      <vt:lpstr>ZK</vt:lpstr>
      <vt:lpstr>'propagace festivaly'!Oblast_tisku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Vojkůvková</dc:creator>
  <cp:keywords/>
  <dc:description/>
  <cp:lastModifiedBy>Monika Bartošová</cp:lastModifiedBy>
  <cp:revision/>
  <dcterms:created xsi:type="dcterms:W3CDTF">2013-12-06T22:03:05Z</dcterms:created>
  <dcterms:modified xsi:type="dcterms:W3CDTF">2017-04-13T17:15:26Z</dcterms:modified>
  <cp:category/>
  <cp:contentStatus/>
</cp:coreProperties>
</file>